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3.10.18" sheetId="4" r:id="rId1"/>
  </sheets>
  <definedNames>
    <definedName name="_xlnm.Print_Area" localSheetId="0">'03.10.18'!$A$1:$E$24</definedName>
  </definedNames>
  <calcPr calcId="125725"/>
</workbook>
</file>

<file path=xl/calcChain.xml><?xml version="1.0" encoding="utf-8"?>
<calcChain xmlns="http://schemas.openxmlformats.org/spreadsheetml/2006/main">
  <c r="E24" i="4"/>
  <c r="E17"/>
  <c r="E23"/>
  <c r="D22"/>
  <c r="E22" s="1"/>
  <c r="D21"/>
  <c r="E20"/>
  <c r="D19"/>
  <c r="E18"/>
  <c r="D16"/>
  <c r="E16" s="1"/>
  <c r="D15"/>
  <c r="E15" s="1"/>
  <c r="E14"/>
</calcChain>
</file>

<file path=xl/sharedStrings.xml><?xml version="1.0" encoding="utf-8"?>
<sst xmlns="http://schemas.openxmlformats.org/spreadsheetml/2006/main" count="33" uniqueCount="26">
  <si>
    <t>№ п/п</t>
  </si>
  <si>
    <t>Наименование продукции</t>
  </si>
  <si>
    <t>Ед. изм.</t>
  </si>
  <si>
    <t>Мед натуральный (пчелиный)</t>
  </si>
  <si>
    <t>кг</t>
  </si>
  <si>
    <t>Зерновые культуры</t>
  </si>
  <si>
    <t>тонна</t>
  </si>
  <si>
    <t>Солома</t>
  </si>
  <si>
    <t>Сено</t>
  </si>
  <si>
    <t>Рябина черноплодная</t>
  </si>
  <si>
    <t xml:space="preserve">кг </t>
  </si>
  <si>
    <t>Рябина красная</t>
  </si>
  <si>
    <t>Молодняк лошадей до 3-х лет (живой вес)</t>
  </si>
  <si>
    <t>Метла хозяйственная</t>
  </si>
  <si>
    <t>шт.</t>
  </si>
  <si>
    <t>Веник банный</t>
  </si>
  <si>
    <t>Цена без НДС</t>
  </si>
  <si>
    <t>Цена с НДС</t>
  </si>
  <si>
    <t>руб.</t>
  </si>
  <si>
    <t>Приложение  1</t>
  </si>
  <si>
    <t xml:space="preserve">Яблоки </t>
  </si>
  <si>
    <t>Воск</t>
  </si>
  <si>
    <t>к приказу по "Столинский лесхоз"</t>
  </si>
  <si>
    <t>от     _____________г.№ _____</t>
  </si>
  <si>
    <t>Вводятся в действие с  04.06.2021г.</t>
  </si>
  <si>
    <t>Отпускные цены на продукцию побочного пользования по "Столинский лесхоз"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</si>
</sst>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4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1" fontId="1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="83" zoomScaleSheetLayoutView="83" workbookViewId="0">
      <selection activeCell="I24" sqref="I24"/>
    </sheetView>
  </sheetViews>
  <sheetFormatPr defaultColWidth="14" defaultRowHeight="15"/>
  <cols>
    <col min="1" max="1" width="4.140625" style="1" customWidth="1"/>
    <col min="2" max="2" width="34.5703125" style="1" customWidth="1"/>
    <col min="3" max="3" width="7.42578125" style="1" customWidth="1"/>
    <col min="4" max="4" width="14" style="1"/>
    <col min="5" max="5" width="32.85546875" style="1" customWidth="1"/>
    <col min="6" max="16384" width="14" style="1"/>
  </cols>
  <sheetData>
    <row r="1" spans="1:10">
      <c r="A1" s="33"/>
      <c r="B1" s="33"/>
      <c r="C1" s="33"/>
      <c r="D1" s="33"/>
      <c r="E1" s="33"/>
      <c r="F1" s="33"/>
      <c r="G1" s="33"/>
      <c r="H1" s="33"/>
      <c r="I1" s="33"/>
    </row>
    <row r="2" spans="1:10">
      <c r="B2" s="2"/>
      <c r="C2" s="2"/>
      <c r="D2" s="2"/>
      <c r="E2" s="26" t="s">
        <v>19</v>
      </c>
      <c r="F2" s="2"/>
      <c r="G2" s="2"/>
      <c r="H2" s="2"/>
      <c r="I2" s="2"/>
    </row>
    <row r="3" spans="1:10">
      <c r="E3" s="29" t="s">
        <v>22</v>
      </c>
    </row>
    <row r="4" spans="1:10">
      <c r="E4" s="32" t="s">
        <v>23</v>
      </c>
    </row>
    <row r="7" spans="1:10" ht="15" customHeight="1">
      <c r="A7" s="34" t="s">
        <v>25</v>
      </c>
      <c r="B7" s="34"/>
      <c r="C7" s="34"/>
      <c r="D7" s="34"/>
      <c r="E7" s="34"/>
      <c r="F7" s="3"/>
      <c r="G7" s="3"/>
      <c r="H7" s="3"/>
      <c r="I7" s="3"/>
    </row>
    <row r="8" spans="1:10">
      <c r="A8" s="3"/>
      <c r="B8" s="3"/>
      <c r="C8" s="3"/>
      <c r="D8" s="3"/>
      <c r="F8" s="3"/>
      <c r="G8" s="3"/>
      <c r="H8" s="3"/>
      <c r="I8" s="3"/>
    </row>
    <row r="10" spans="1:10">
      <c r="A10" s="1" t="s">
        <v>24</v>
      </c>
    </row>
    <row r="11" spans="1:10">
      <c r="F11" s="4"/>
      <c r="G11" s="4"/>
      <c r="H11" s="4"/>
      <c r="I11" s="5"/>
    </row>
    <row r="12" spans="1:10">
      <c r="E12" s="24" t="s">
        <v>18</v>
      </c>
      <c r="F12" s="4"/>
      <c r="G12" s="4"/>
      <c r="H12" s="4"/>
      <c r="I12" s="5"/>
    </row>
    <row r="13" spans="1:10" ht="30">
      <c r="A13" s="6" t="s">
        <v>0</v>
      </c>
      <c r="B13" s="6" t="s">
        <v>1</v>
      </c>
      <c r="C13" s="7" t="s">
        <v>2</v>
      </c>
      <c r="D13" s="25" t="s">
        <v>16</v>
      </c>
      <c r="E13" s="25" t="s">
        <v>17</v>
      </c>
      <c r="I13" s="8"/>
      <c r="J13" s="9"/>
    </row>
    <row r="14" spans="1:10" ht="15.75">
      <c r="A14" s="17">
        <v>1</v>
      </c>
      <c r="B14" s="18" t="s">
        <v>3</v>
      </c>
      <c r="C14" s="17" t="s">
        <v>4</v>
      </c>
      <c r="D14" s="19">
        <v>8.15</v>
      </c>
      <c r="E14" s="19">
        <f>ROUND(D14*1.1,2)</f>
        <v>8.9700000000000006</v>
      </c>
      <c r="I14" s="10"/>
      <c r="J14" s="9"/>
    </row>
    <row r="15" spans="1:10" ht="15.75">
      <c r="A15" s="16">
        <v>2</v>
      </c>
      <c r="B15" s="12" t="s">
        <v>5</v>
      </c>
      <c r="C15" s="16" t="s">
        <v>6</v>
      </c>
      <c r="D15" s="20">
        <f>ROUND(31.5,2)</f>
        <v>31.5</v>
      </c>
      <c r="E15" s="19">
        <f>ROUND(D15*1.1,2)</f>
        <v>34.65</v>
      </c>
      <c r="I15" s="10"/>
      <c r="J15" s="9"/>
    </row>
    <row r="16" spans="1:10" ht="15.75">
      <c r="A16" s="16">
        <v>3</v>
      </c>
      <c r="B16" s="12" t="s">
        <v>7</v>
      </c>
      <c r="C16" s="16" t="s">
        <v>6</v>
      </c>
      <c r="D16" s="20">
        <f>ROUND(6.3,2)</f>
        <v>6.3</v>
      </c>
      <c r="E16" s="19">
        <f t="shared" ref="E16:E20" si="0">ROUND(D16*1.1,2)</f>
        <v>6.93</v>
      </c>
      <c r="I16" s="10"/>
      <c r="J16" s="9"/>
    </row>
    <row r="17" spans="1:10" ht="15.75">
      <c r="A17" s="17">
        <v>4</v>
      </c>
      <c r="B17" s="18" t="s">
        <v>8</v>
      </c>
      <c r="C17" s="17" t="s">
        <v>6</v>
      </c>
      <c r="D17" s="19">
        <v>40</v>
      </c>
      <c r="E17" s="19">
        <f>D17*1.1</f>
        <v>44</v>
      </c>
      <c r="I17" s="10"/>
      <c r="J17" s="9"/>
    </row>
    <row r="18" spans="1:10" ht="15.75">
      <c r="A18" s="16">
        <v>5</v>
      </c>
      <c r="B18" s="13" t="s">
        <v>9</v>
      </c>
      <c r="C18" s="16" t="s">
        <v>10</v>
      </c>
      <c r="D18" s="21">
        <v>0.27</v>
      </c>
      <c r="E18" s="19">
        <f t="shared" si="0"/>
        <v>0.3</v>
      </c>
      <c r="I18" s="9"/>
      <c r="J18" s="9"/>
    </row>
    <row r="19" spans="1:10" ht="15.75">
      <c r="A19" s="16">
        <v>6</v>
      </c>
      <c r="B19" s="13" t="s">
        <v>11</v>
      </c>
      <c r="C19" s="16" t="s">
        <v>10</v>
      </c>
      <c r="D19" s="21">
        <f>ROUND(0.1575,2)</f>
        <v>0.16</v>
      </c>
      <c r="E19" s="19">
        <v>0.17</v>
      </c>
      <c r="I19" s="9"/>
      <c r="J19" s="9"/>
    </row>
    <row r="20" spans="1:10" ht="31.5">
      <c r="A20" s="17">
        <v>7</v>
      </c>
      <c r="B20" s="18" t="s">
        <v>12</v>
      </c>
      <c r="C20" s="17" t="s">
        <v>10</v>
      </c>
      <c r="D20" s="19">
        <v>2.8</v>
      </c>
      <c r="E20" s="19">
        <f t="shared" si="0"/>
        <v>3.08</v>
      </c>
      <c r="I20" s="10"/>
      <c r="J20" s="9"/>
    </row>
    <row r="21" spans="1:10" s="11" customFormat="1" ht="15.75">
      <c r="A21" s="14">
        <v>8</v>
      </c>
      <c r="B21" s="12" t="s">
        <v>13</v>
      </c>
      <c r="C21" s="16" t="s">
        <v>14</v>
      </c>
      <c r="D21" s="22">
        <f>ROUND(0.3528,2)</f>
        <v>0.35</v>
      </c>
      <c r="E21" s="19">
        <v>0.43</v>
      </c>
    </row>
    <row r="22" spans="1:10" s="11" customFormat="1" ht="15.75">
      <c r="A22" s="14">
        <v>9</v>
      </c>
      <c r="B22" s="15" t="s">
        <v>15</v>
      </c>
      <c r="C22" s="14" t="s">
        <v>14</v>
      </c>
      <c r="D22" s="23">
        <f>ROUND(0.6325,2)</f>
        <v>0.63</v>
      </c>
      <c r="E22" s="19">
        <f>ROUND(D22*1.2,2)</f>
        <v>0.76</v>
      </c>
    </row>
    <row r="23" spans="1:10" ht="15.75">
      <c r="A23" s="28">
        <v>10</v>
      </c>
      <c r="B23" s="27" t="s">
        <v>20</v>
      </c>
      <c r="C23" s="28" t="s">
        <v>4</v>
      </c>
      <c r="D23" s="28">
        <v>0.06</v>
      </c>
      <c r="E23" s="19">
        <f t="shared" ref="E23" si="1">ROUND(D23*1.1,2)</f>
        <v>7.0000000000000007E-2</v>
      </c>
    </row>
    <row r="24" spans="1:10">
      <c r="A24" s="30">
        <v>11</v>
      </c>
      <c r="B24" s="30" t="s">
        <v>21</v>
      </c>
      <c r="C24" s="30" t="s">
        <v>4</v>
      </c>
      <c r="D24" s="28">
        <v>2.13</v>
      </c>
      <c r="E24" s="31">
        <f>D24*1.1</f>
        <v>2.343</v>
      </c>
      <c r="F24" s="2"/>
      <c r="G24" s="2"/>
      <c r="H24" s="2"/>
      <c r="I24" s="2"/>
      <c r="J24" s="2"/>
    </row>
  </sheetData>
  <mergeCells count="2">
    <mergeCell ref="A1:I1"/>
    <mergeCell ref="A7:E7"/>
  </mergeCells>
  <pageMargins left="0.7" right="0.7" top="0.75" bottom="0.75" header="0.3" footer="0.3"/>
  <pageSetup paperSize="9" scale="89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03.10.18</vt:lpstr>
      <vt:lpstr>'03.10.18'!Область_печати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2021-06-03T08:26:59Z</dcterms:modified>
</cp:coreProperties>
</file>